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OCIACION\CONTABILIDAD\2018\"/>
    </mc:Choice>
  </mc:AlternateContent>
  <xr:revisionPtr revIDLastSave="0" documentId="13_ncr:1_{A286803F-25FB-413E-8B61-3E56D901BC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2" i="1" l="1"/>
  <c r="F15" i="1"/>
  <c r="F7" i="1"/>
  <c r="F19" i="1" l="1"/>
  <c r="F17" i="1"/>
  <c r="P133" i="1"/>
  <c r="P132" i="1"/>
  <c r="L142" i="1"/>
  <c r="F25" i="1"/>
  <c r="F24" i="1"/>
  <c r="F20" i="1"/>
  <c r="F21" i="1"/>
  <c r="F23" i="1"/>
</calcChain>
</file>

<file path=xl/sharedStrings.xml><?xml version="1.0" encoding="utf-8"?>
<sst xmlns="http://schemas.openxmlformats.org/spreadsheetml/2006/main" count="228" uniqueCount="160">
  <si>
    <t>ASOCIACION APOYO FAMILIAR Y JUVENIL MAS QUE PALABRAS</t>
  </si>
  <si>
    <t>Listado de cuentas anuales (Balance de Situación)</t>
  </si>
  <si>
    <t>Ejercicio: 2018, Periodo: Apertura-Diciembre (Euros)</t>
  </si>
  <si>
    <t>Activo</t>
  </si>
  <si>
    <t>Pasivo</t>
  </si>
  <si>
    <t>A) ACTIVO NO CORRIENTE.</t>
  </si>
  <si>
    <t>A) PATRIMONIO NETO</t>
  </si>
  <si>
    <t>I. Inmovilizado intangible.</t>
  </si>
  <si>
    <t>A-1) Fondos propios</t>
  </si>
  <si>
    <t>206     APLICACIONES INFORMÁTICAS</t>
  </si>
  <si>
    <t>45,00</t>
  </si>
  <si>
    <t>1     206.0.0.000</t>
  </si>
  <si>
    <t>280     AMORT. ACUM. DEL INMOVILIZADO INTANGIBLE</t>
  </si>
  <si>
    <t>-28,88</t>
  </si>
  <si>
    <t>1     280.6.0.000</t>
  </si>
  <si>
    <t>I. Capital.</t>
  </si>
  <si>
    <t>0,00</t>
  </si>
  <si>
    <t>II. Inmovilizado material.</t>
  </si>
  <si>
    <t>1. Capital escriturado.</t>
  </si>
  <si>
    <t>212     INSTALACIONES TÉCNICAS</t>
  </si>
  <si>
    <t>1     212.0.0.000</t>
  </si>
  <si>
    <t>215     OTRAS INSTALACIONES</t>
  </si>
  <si>
    <t>1     215.0.0.000</t>
  </si>
  <si>
    <t>216     MOBILIARIO</t>
  </si>
  <si>
    <t>1     216.0.0.000</t>
  </si>
  <si>
    <t>217     EQUIPOS PARA PROCESOS DE INFORMACIÓN</t>
  </si>
  <si>
    <t>1     217.0.0.000</t>
  </si>
  <si>
    <t>219     OTRO INMOVILIZADO MATERIAL</t>
  </si>
  <si>
    <t>1     219.0.0.000</t>
  </si>
  <si>
    <t>281     AMORT. ACUM. DEL INMOVILIZADO MATERIAL</t>
  </si>
  <si>
    <t>-870,63</t>
  </si>
  <si>
    <t>1     281.7.0.000</t>
  </si>
  <si>
    <t>-370,85</t>
  </si>
  <si>
    <t>2     281.9.0.000</t>
  </si>
  <si>
    <t>-499,78</t>
  </si>
  <si>
    <t>2. (Capital no exigido).</t>
  </si>
  <si>
    <t>III. Inversiones inmobiliarias.</t>
  </si>
  <si>
    <t>II. Prima de emisión.</t>
  </si>
  <si>
    <t>III. Reservas.</t>
  </si>
  <si>
    <t>IV. Inversiones en empresas del grupo y asociadas a largo plazo.</t>
  </si>
  <si>
    <t>IV. (Acciones y participaciones en patrimonio propias).</t>
  </si>
  <si>
    <t>V. Resultados de ejercicios anteriores.</t>
  </si>
  <si>
    <t>120     REMANENTE</t>
  </si>
  <si>
    <t>1     120.0.0.000</t>
  </si>
  <si>
    <t>V. Inversiones financieras a largo plazo.</t>
  </si>
  <si>
    <t>VI. Otras aportaciones de socios.</t>
  </si>
  <si>
    <t>265     DEPÓSITOS CONSTITUIDOS A LARGO PLAZO</t>
  </si>
  <si>
    <t>1     265.0.0.000</t>
  </si>
  <si>
    <t>VII. Resultado del ejercicio.</t>
  </si>
  <si>
    <t>129     EXCEDENTE DEL EJERCICIO</t>
  </si>
  <si>
    <t>1     129.0.0.000</t>
  </si>
  <si>
    <t>602     COMPRAS DE OTROS APROVISIONAMIENTOS</t>
  </si>
  <si>
    <t>1     602.0.0.000</t>
  </si>
  <si>
    <t>2     602.0.0.001</t>
  </si>
  <si>
    <t>621     ARRENDAMIENTOS Y CÁNONES</t>
  </si>
  <si>
    <t>1     621.0.0.000</t>
  </si>
  <si>
    <t>622     REPARACIONES Y CONSERVACIÓN</t>
  </si>
  <si>
    <t>1     622.0.0.000</t>
  </si>
  <si>
    <t>623     SERVICIOS DE PROFESIONALES INDEPENDIENT.</t>
  </si>
  <si>
    <t>1     623.0.0.000</t>
  </si>
  <si>
    <t>624     TRANSPORTES</t>
  </si>
  <si>
    <t>1     624.0.0.000</t>
  </si>
  <si>
    <t>625     PRIMAS DE SEGUROS</t>
  </si>
  <si>
    <t>1     625.0.0.000</t>
  </si>
  <si>
    <t>2     625.0.0.002</t>
  </si>
  <si>
    <t>626     SERVICIOS BANCARIOS Y SIMILARES</t>
  </si>
  <si>
    <t>-0,50</t>
  </si>
  <si>
    <t>1     626.0.0.000</t>
  </si>
  <si>
    <t>627     PUBLICIDAD, PROPAGANDA Y RELACIONES PUBL</t>
  </si>
  <si>
    <t>1     627.0.0.000</t>
  </si>
  <si>
    <t>628     SUMINISTROS</t>
  </si>
  <si>
    <t>1     628.0.0.000</t>
  </si>
  <si>
    <t>1     628.0.0.003</t>
  </si>
  <si>
    <t>629     OTROS SERVICIOS</t>
  </si>
  <si>
    <t>1     629.0.0.000</t>
  </si>
  <si>
    <t>630     IMPUESTO SOBRE BENEFICIOS</t>
  </si>
  <si>
    <t>1     630.0.0.000</t>
  </si>
  <si>
    <t>640     SUELDOS Y SALARIOS</t>
  </si>
  <si>
    <t>1     640.0.0.000</t>
  </si>
  <si>
    <t>642     SEGURIDAD SOCIAL A CARGO DE LA EMPRESA</t>
  </si>
  <si>
    <t>1     642.0.0.000</t>
  </si>
  <si>
    <t>650     AYUDAS MONETARIAS</t>
  </si>
  <si>
    <t>1     650.0.0.000</t>
  </si>
  <si>
    <t>701     VENTAS DE PRODUCTOS TERMINADOS</t>
  </si>
  <si>
    <t>1     701.0.0.000</t>
  </si>
  <si>
    <t>720     CUOTAS DE ASOCIADOS Y AFILIADOS</t>
  </si>
  <si>
    <t>1     720.0.0.000</t>
  </si>
  <si>
    <t>723     INGRESOS DE PATROCINADORES Y COLABORACIONES</t>
  </si>
  <si>
    <t>1     723.0.0.000</t>
  </si>
  <si>
    <t>740     SUBVENCIONES A LA ACTIVIDAD</t>
  </si>
  <si>
    <t>1     740.0.0.000</t>
  </si>
  <si>
    <t>746     DONAC. Y LEG. DE CAPITAL TRANSF. AL EXCED. DEL EJERCICIO</t>
  </si>
  <si>
    <t>1     746.0.0.000</t>
  </si>
  <si>
    <t>754     INGRESOS POR COMISIONES</t>
  </si>
  <si>
    <t>1     754.0.0.000</t>
  </si>
  <si>
    <t>778     INGRESOS EXCEPCIONALES</t>
  </si>
  <si>
    <t>1     778.0.0.000</t>
  </si>
  <si>
    <t>VI. Activos por impuesto diferido.</t>
  </si>
  <si>
    <t>VIII. (Dividendo a cuenta).</t>
  </si>
  <si>
    <t>VII. Deudores comerciales no corrientes</t>
  </si>
  <si>
    <t>A-2) Ajustes en patrimonio neto</t>
  </si>
  <si>
    <t>B) ACTIVO CORRIENTE.</t>
  </si>
  <si>
    <t>A-3) Subvenciones, donaciones y legados recibidos</t>
  </si>
  <si>
    <t>130     SUBVENCIONES OFICIALES DE CAPITAL</t>
  </si>
  <si>
    <t>1     130.0.0.000</t>
  </si>
  <si>
    <t>I. Existencias.</t>
  </si>
  <si>
    <t>B) PASIVO NO CORRIENTE</t>
  </si>
  <si>
    <t>II. Deudores comerciales y otras cuentas a cobrar.</t>
  </si>
  <si>
    <t>I. Provisiones a largo plazo.</t>
  </si>
  <si>
    <t>1. Clientes por ventas y Prestaciones de servicios</t>
  </si>
  <si>
    <t>a) Clientes por ventas y prestaciones de servicios a largo plazo</t>
  </si>
  <si>
    <t>II. Deudas a largo plazo.</t>
  </si>
  <si>
    <t>b) Clientes por ventas y prestaciones de servicios a corto plazo</t>
  </si>
  <si>
    <t>1. Deudas con entidades de crédito.</t>
  </si>
  <si>
    <t>2. Accionistas (socios) por desembolsos exigidos</t>
  </si>
  <si>
    <t>2. Acreedores por arrendamiento financiero</t>
  </si>
  <si>
    <t>3. Otros deudores</t>
  </si>
  <si>
    <t>3. Otras deudas a largo plazo</t>
  </si>
  <si>
    <t>470     HACIENDA PÚBLICA, DEUDORA POR DIVER. CON</t>
  </si>
  <si>
    <t>1     470.0.0.000</t>
  </si>
  <si>
    <t>472     HACIENDA PÚBLICA, IVA SOPORTADO</t>
  </si>
  <si>
    <t>1     472.0.0.000</t>
  </si>
  <si>
    <t>III. Inversiones en empresas del grupo y asociadas a corto plazo.</t>
  </si>
  <si>
    <t>III. Deudas con empresas del grupo y asociadas a largo plazo.</t>
  </si>
  <si>
    <t>IV. Inversiones financieras a corto plazo.</t>
  </si>
  <si>
    <t>IV. Pasivos por impuesto diferido.</t>
  </si>
  <si>
    <t>V. Periodificaciones a corto plazo</t>
  </si>
  <si>
    <t>V. Periodificaciones a largo plazo</t>
  </si>
  <si>
    <t>VI. Efectivo y otros activos líquidos equivalentes</t>
  </si>
  <si>
    <t>VI. Acreedores comerciales no corrientes</t>
  </si>
  <si>
    <t>570     CAJA, EUROS</t>
  </si>
  <si>
    <t>1     570.0.0.000</t>
  </si>
  <si>
    <t>572     BANCOS E INSTIT. DE CRÉDITO C/C VISTA, €</t>
  </si>
  <si>
    <t>1     572.0.0.000</t>
  </si>
  <si>
    <t>TOTAL ACTIVO (A+B)</t>
  </si>
  <si>
    <t>VII. Deuda con características especiales a largo plazo</t>
  </si>
  <si>
    <t>C) PASIVO CORRIENTE</t>
  </si>
  <si>
    <t>I. Provisiones a corto plazo.</t>
  </si>
  <si>
    <t>II. Deudas a corto plazo.</t>
  </si>
  <si>
    <t>1. Deuda con entidades de crédito.</t>
  </si>
  <si>
    <t>3. Otras deudas a corto plazo</t>
  </si>
  <si>
    <t>521     DEUDAS A CORTO PLAZO</t>
  </si>
  <si>
    <t>1     521.0.0.000</t>
  </si>
  <si>
    <t>523     PROVEEDORES INMOVILIZADO CORTO PLAZO</t>
  </si>
  <si>
    <t>1     523.0.0.000</t>
  </si>
  <si>
    <t>III. Deudas con empresas del grupo y asociadas a corto plazo.</t>
  </si>
  <si>
    <t>IV. Acreedores comerciales y otras cuentas a pagar.</t>
  </si>
  <si>
    <t>1. Proveedores.</t>
  </si>
  <si>
    <t>a) Proveedores a largo plazo</t>
  </si>
  <si>
    <t>b) Proveedores a corto plazo</t>
  </si>
  <si>
    <t>2. Otros acreedores</t>
  </si>
  <si>
    <t>475     HAC. PUB. ACREEEDORA POR CONC. FISCALES</t>
  </si>
  <si>
    <t>1     475.0.0.000</t>
  </si>
  <si>
    <t>2     475.1.0.000</t>
  </si>
  <si>
    <t>476     ORGANISMOS DE LA SEG.SOCIAL, ACREEDORES</t>
  </si>
  <si>
    <t>1     476.0.0.000</t>
  </si>
  <si>
    <t>477     HACIENDA PÚBLICA, IVA REPERCUTIDO</t>
  </si>
  <si>
    <t>1     477.0.0.000</t>
  </si>
  <si>
    <t>VI. Deuda con características especiales a corto plazo</t>
  </si>
  <si>
    <t>TOTAL PATRIMONIO NETO Y PASIVO. (A+B+C)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</si>
</sst>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4"/>
  <sheetViews>
    <sheetView tabSelected="1" topLeftCell="A7" workbookViewId="0">
      <selection activeCell="N142" sqref="N142"/>
    </sheetView>
  </sheetViews>
  <sheetFormatPr baseColWidth="10" defaultRowHeight="14.4" x14ac:dyDescent="0.3"/>
  <cols>
    <col min="1" max="4" width="5.6640625" style="1" customWidth="1"/>
    <col min="5" max="5" width="40.6640625" style="1" customWidth="1"/>
    <col min="6" max="6" width="12.6640625" style="2" customWidth="1"/>
    <col min="7" max="10" width="5.6640625" style="1" customWidth="1"/>
    <col min="11" max="11" width="40.6640625" style="1" customWidth="1"/>
    <col min="12" max="12" width="12.6640625" style="2" customWidth="1"/>
  </cols>
  <sheetData>
    <row r="1" spans="1:12" x14ac:dyDescent="0.3">
      <c r="A1" s="1" t="s">
        <v>0</v>
      </c>
    </row>
    <row r="2" spans="1:12" x14ac:dyDescent="0.3">
      <c r="A2" s="1" t="s">
        <v>1</v>
      </c>
    </row>
    <row r="3" spans="1:12" x14ac:dyDescent="0.3">
      <c r="A3" s="1" t="s">
        <v>2</v>
      </c>
    </row>
    <row r="5" spans="1:12" x14ac:dyDescent="0.3">
      <c r="A5" s="1" t="s">
        <v>3</v>
      </c>
      <c r="G5" s="1" t="s">
        <v>4</v>
      </c>
    </row>
    <row r="7" spans="1:12" x14ac:dyDescent="0.3">
      <c r="A7" s="1" t="s">
        <v>5</v>
      </c>
      <c r="F7" s="3">
        <f>F15+500</f>
        <v>5396.1299999999992</v>
      </c>
      <c r="G7" s="1" t="s">
        <v>6</v>
      </c>
    </row>
    <row r="9" spans="1:12" x14ac:dyDescent="0.3">
      <c r="B9" s="1" t="s">
        <v>7</v>
      </c>
      <c r="F9" s="2">
        <v>0</v>
      </c>
      <c r="H9" s="1" t="s">
        <v>8</v>
      </c>
    </row>
    <row r="10" spans="1:12" x14ac:dyDescent="0.3">
      <c r="B10" s="1" t="s">
        <v>9</v>
      </c>
      <c r="F10" s="2" t="s">
        <v>10</v>
      </c>
    </row>
    <row r="11" spans="1:12" x14ac:dyDescent="0.3">
      <c r="B11" s="1" t="s">
        <v>11</v>
      </c>
      <c r="F11" s="2" t="s">
        <v>10</v>
      </c>
    </row>
    <row r="12" spans="1:12" x14ac:dyDescent="0.3">
      <c r="B12" s="1" t="s">
        <v>12</v>
      </c>
      <c r="F12" s="2" t="s">
        <v>13</v>
      </c>
    </row>
    <row r="13" spans="1:12" x14ac:dyDescent="0.3">
      <c r="B13" s="1" t="s">
        <v>14</v>
      </c>
      <c r="F13" s="2" t="s">
        <v>13</v>
      </c>
    </row>
    <row r="14" spans="1:12" x14ac:dyDescent="0.3">
      <c r="I14" s="1" t="s">
        <v>15</v>
      </c>
      <c r="L14" s="2" t="s">
        <v>16</v>
      </c>
    </row>
    <row r="15" spans="1:12" x14ac:dyDescent="0.3">
      <c r="B15" s="1" t="s">
        <v>17</v>
      </c>
      <c r="F15" s="3">
        <f>F16+F18+F20+F22+F24+F26+F27+F28</f>
        <v>4896.1299999999992</v>
      </c>
      <c r="J15" s="1" t="s">
        <v>18</v>
      </c>
      <c r="L15" s="2" t="s">
        <v>16</v>
      </c>
    </row>
    <row r="16" spans="1:12" x14ac:dyDescent="0.3">
      <c r="B16" s="1" t="s">
        <v>19</v>
      </c>
      <c r="F16" s="2">
        <v>1830.38</v>
      </c>
    </row>
    <row r="17" spans="2:12" x14ac:dyDescent="0.3">
      <c r="B17" s="1" t="s">
        <v>20</v>
      </c>
      <c r="F17" s="2">
        <f>1448.22+36.37+345.79</f>
        <v>1830.3799999999999</v>
      </c>
    </row>
    <row r="18" spans="2:12" x14ac:dyDescent="0.3">
      <c r="B18" s="1" t="s">
        <v>21</v>
      </c>
      <c r="F18" s="2">
        <v>652.80999999999995</v>
      </c>
    </row>
    <row r="19" spans="2:12" x14ac:dyDescent="0.3">
      <c r="B19" s="1" t="s">
        <v>22</v>
      </c>
      <c r="F19" s="2">
        <f>247.11+490.9-85.2</f>
        <v>652.80999999999995</v>
      </c>
    </row>
    <row r="20" spans="2:12" x14ac:dyDescent="0.3">
      <c r="B20" s="1" t="s">
        <v>23</v>
      </c>
      <c r="F20" s="2">
        <f>426.85+500</f>
        <v>926.85</v>
      </c>
    </row>
    <row r="21" spans="2:12" x14ac:dyDescent="0.3">
      <c r="B21" s="1" t="s">
        <v>24</v>
      </c>
      <c r="F21" s="2">
        <f>426.85+500</f>
        <v>926.85</v>
      </c>
    </row>
    <row r="22" spans="2:12" x14ac:dyDescent="0.3">
      <c r="B22" s="1" t="s">
        <v>25</v>
      </c>
      <c r="F22" s="3">
        <v>1452.02</v>
      </c>
    </row>
    <row r="23" spans="2:12" x14ac:dyDescent="0.3">
      <c r="B23" s="1" t="s">
        <v>26</v>
      </c>
      <c r="F23" s="2">
        <f>1166.34+185.68+100</f>
        <v>1452.02</v>
      </c>
    </row>
    <row r="24" spans="2:12" x14ac:dyDescent="0.3">
      <c r="B24" s="1" t="s">
        <v>27</v>
      </c>
      <c r="F24" s="2">
        <f>1338.35+55+323.99+57.99</f>
        <v>1775.33</v>
      </c>
    </row>
    <row r="25" spans="2:12" x14ac:dyDescent="0.3">
      <c r="B25" s="1" t="s">
        <v>28</v>
      </c>
      <c r="F25" s="2">
        <f>1338.35+55+323.99+57.99</f>
        <v>1775.33</v>
      </c>
    </row>
    <row r="26" spans="2:12" x14ac:dyDescent="0.3">
      <c r="B26" s="1" t="s">
        <v>29</v>
      </c>
      <c r="F26" s="2" t="s">
        <v>30</v>
      </c>
    </row>
    <row r="27" spans="2:12" x14ac:dyDescent="0.3">
      <c r="B27" s="1" t="s">
        <v>31</v>
      </c>
      <c r="F27" s="2" t="s">
        <v>32</v>
      </c>
    </row>
    <row r="28" spans="2:12" x14ac:dyDescent="0.3">
      <c r="B28" s="1" t="s">
        <v>33</v>
      </c>
      <c r="F28" s="2" t="s">
        <v>34</v>
      </c>
    </row>
    <row r="29" spans="2:12" x14ac:dyDescent="0.3">
      <c r="J29" s="1" t="s">
        <v>35</v>
      </c>
      <c r="L29" s="2" t="s">
        <v>16</v>
      </c>
    </row>
    <row r="30" spans="2:12" x14ac:dyDescent="0.3">
      <c r="B30" s="1" t="s">
        <v>36</v>
      </c>
      <c r="F30" s="2" t="s">
        <v>16</v>
      </c>
      <c r="I30" s="1" t="s">
        <v>37</v>
      </c>
      <c r="L30" s="2" t="s">
        <v>16</v>
      </c>
    </row>
    <row r="31" spans="2:12" x14ac:dyDescent="0.3">
      <c r="I31" s="1" t="s">
        <v>38</v>
      </c>
      <c r="L31" s="2" t="s">
        <v>16</v>
      </c>
    </row>
    <row r="32" spans="2:12" x14ac:dyDescent="0.3">
      <c r="B32" s="1" t="s">
        <v>39</v>
      </c>
      <c r="F32" s="2" t="s">
        <v>16</v>
      </c>
      <c r="I32" s="1" t="s">
        <v>40</v>
      </c>
      <c r="L32" s="2" t="s">
        <v>16</v>
      </c>
    </row>
    <row r="33" spans="2:12" x14ac:dyDescent="0.3">
      <c r="I33" s="1" t="s">
        <v>41</v>
      </c>
      <c r="L33" s="2">
        <v>628.54999999999995</v>
      </c>
    </row>
    <row r="34" spans="2:12" x14ac:dyDescent="0.3">
      <c r="I34" s="1" t="s">
        <v>42</v>
      </c>
    </row>
    <row r="35" spans="2:12" x14ac:dyDescent="0.3">
      <c r="I35" s="1" t="s">
        <v>43</v>
      </c>
    </row>
    <row r="36" spans="2:12" x14ac:dyDescent="0.3">
      <c r="B36" s="1" t="s">
        <v>44</v>
      </c>
      <c r="I36" s="1" t="s">
        <v>45</v>
      </c>
      <c r="L36" s="2" t="s">
        <v>16</v>
      </c>
    </row>
    <row r="37" spans="2:12" x14ac:dyDescent="0.3">
      <c r="B37" s="1" t="s">
        <v>46</v>
      </c>
    </row>
    <row r="38" spans="2:12" x14ac:dyDescent="0.3">
      <c r="B38" s="1" t="s">
        <v>47</v>
      </c>
      <c r="F38" s="2">
        <v>500</v>
      </c>
    </row>
    <row r="39" spans="2:12" x14ac:dyDescent="0.3">
      <c r="I39" s="1" t="s">
        <v>48</v>
      </c>
    </row>
    <row r="40" spans="2:12" x14ac:dyDescent="0.3">
      <c r="I40" s="1" t="s">
        <v>49</v>
      </c>
    </row>
    <row r="41" spans="2:12" x14ac:dyDescent="0.3">
      <c r="I41" s="1" t="s">
        <v>50</v>
      </c>
    </row>
    <row r="42" spans="2:12" x14ac:dyDescent="0.3">
      <c r="I42" s="1" t="s">
        <v>51</v>
      </c>
    </row>
    <row r="43" spans="2:12" x14ac:dyDescent="0.3">
      <c r="I43" s="1" t="s">
        <v>52</v>
      </c>
    </row>
    <row r="44" spans="2:12" x14ac:dyDescent="0.3">
      <c r="I44" s="1" t="s">
        <v>53</v>
      </c>
    </row>
    <row r="45" spans="2:12" x14ac:dyDescent="0.3">
      <c r="I45" s="1" t="s">
        <v>54</v>
      </c>
    </row>
    <row r="46" spans="2:12" x14ac:dyDescent="0.3">
      <c r="I46" s="1" t="s">
        <v>55</v>
      </c>
    </row>
    <row r="47" spans="2:12" x14ac:dyDescent="0.3">
      <c r="I47" s="1" t="s">
        <v>56</v>
      </c>
      <c r="L47" s="2" t="s">
        <v>16</v>
      </c>
    </row>
    <row r="48" spans="2:12" x14ac:dyDescent="0.3">
      <c r="I48" s="1" t="s">
        <v>57</v>
      </c>
      <c r="L48" s="2" t="s">
        <v>16</v>
      </c>
    </row>
    <row r="49" spans="9:12" x14ac:dyDescent="0.3">
      <c r="I49" s="1" t="s">
        <v>58</v>
      </c>
      <c r="L49" s="2" t="s">
        <v>16</v>
      </c>
    </row>
    <row r="50" spans="9:12" x14ac:dyDescent="0.3">
      <c r="I50" s="1" t="s">
        <v>59</v>
      </c>
      <c r="L50" s="2" t="s">
        <v>16</v>
      </c>
    </row>
    <row r="51" spans="9:12" x14ac:dyDescent="0.3">
      <c r="I51" s="1" t="s">
        <v>60</v>
      </c>
      <c r="L51" s="2" t="s">
        <v>16</v>
      </c>
    </row>
    <row r="52" spans="9:12" x14ac:dyDescent="0.3">
      <c r="I52" s="1" t="s">
        <v>61</v>
      </c>
      <c r="L52" s="2" t="s">
        <v>16</v>
      </c>
    </row>
    <row r="53" spans="9:12" x14ac:dyDescent="0.3">
      <c r="I53" s="1" t="s">
        <v>62</v>
      </c>
      <c r="L53" s="2" t="s">
        <v>16</v>
      </c>
    </row>
    <row r="54" spans="9:12" x14ac:dyDescent="0.3">
      <c r="I54" s="1" t="s">
        <v>63</v>
      </c>
      <c r="L54" s="2" t="s">
        <v>16</v>
      </c>
    </row>
    <row r="55" spans="9:12" x14ac:dyDescent="0.3">
      <c r="I55" s="1" t="s">
        <v>64</v>
      </c>
      <c r="L55" s="2" t="s">
        <v>16</v>
      </c>
    </row>
    <row r="56" spans="9:12" x14ac:dyDescent="0.3">
      <c r="I56" s="1" t="s">
        <v>65</v>
      </c>
      <c r="L56" s="2" t="s">
        <v>66</v>
      </c>
    </row>
    <row r="57" spans="9:12" x14ac:dyDescent="0.3">
      <c r="I57" s="1" t="s">
        <v>67</v>
      </c>
      <c r="L57" s="2" t="s">
        <v>66</v>
      </c>
    </row>
    <row r="58" spans="9:12" x14ac:dyDescent="0.3">
      <c r="I58" s="1" t="s">
        <v>68</v>
      </c>
      <c r="L58" s="2" t="s">
        <v>16</v>
      </c>
    </row>
    <row r="59" spans="9:12" x14ac:dyDescent="0.3">
      <c r="I59" s="1" t="s">
        <v>69</v>
      </c>
      <c r="L59" s="2" t="s">
        <v>16</v>
      </c>
    </row>
    <row r="60" spans="9:12" x14ac:dyDescent="0.3">
      <c r="I60" s="1" t="s">
        <v>70</v>
      </c>
    </row>
    <row r="61" spans="9:12" x14ac:dyDescent="0.3">
      <c r="I61" s="1" t="s">
        <v>71</v>
      </c>
    </row>
    <row r="62" spans="9:12" x14ac:dyDescent="0.3">
      <c r="I62" s="1" t="s">
        <v>72</v>
      </c>
    </row>
    <row r="63" spans="9:12" x14ac:dyDescent="0.3">
      <c r="I63" s="1" t="s">
        <v>73</v>
      </c>
    </row>
    <row r="64" spans="9:12" x14ac:dyDescent="0.3">
      <c r="I64" s="1" t="s">
        <v>74</v>
      </c>
    </row>
    <row r="65" spans="9:12" x14ac:dyDescent="0.3">
      <c r="I65" s="1" t="s">
        <v>75</v>
      </c>
      <c r="L65" s="2" t="s">
        <v>16</v>
      </c>
    </row>
    <row r="66" spans="9:12" x14ac:dyDescent="0.3">
      <c r="I66" s="1" t="s">
        <v>76</v>
      </c>
      <c r="L66" s="2" t="s">
        <v>16</v>
      </c>
    </row>
    <row r="67" spans="9:12" x14ac:dyDescent="0.3">
      <c r="I67" s="1" t="s">
        <v>77</v>
      </c>
      <c r="L67" s="2" t="s">
        <v>16</v>
      </c>
    </row>
    <row r="68" spans="9:12" x14ac:dyDescent="0.3">
      <c r="I68" s="1" t="s">
        <v>78</v>
      </c>
      <c r="L68" s="2" t="s">
        <v>16</v>
      </c>
    </row>
    <row r="69" spans="9:12" x14ac:dyDescent="0.3">
      <c r="I69" s="1" t="s">
        <v>79</v>
      </c>
      <c r="L69" s="2" t="s">
        <v>16</v>
      </c>
    </row>
    <row r="70" spans="9:12" x14ac:dyDescent="0.3">
      <c r="I70" s="1" t="s">
        <v>80</v>
      </c>
      <c r="L70" s="2" t="s">
        <v>16</v>
      </c>
    </row>
    <row r="71" spans="9:12" x14ac:dyDescent="0.3">
      <c r="I71" s="1" t="s">
        <v>81</v>
      </c>
      <c r="L71" s="2" t="s">
        <v>16</v>
      </c>
    </row>
    <row r="72" spans="9:12" x14ac:dyDescent="0.3">
      <c r="I72" s="1" t="s">
        <v>82</v>
      </c>
      <c r="L72" s="2" t="s">
        <v>16</v>
      </c>
    </row>
    <row r="73" spans="9:12" x14ac:dyDescent="0.3">
      <c r="I73" s="1" t="s">
        <v>83</v>
      </c>
    </row>
    <row r="74" spans="9:12" x14ac:dyDescent="0.3">
      <c r="I74" s="1" t="s">
        <v>84</v>
      </c>
    </row>
    <row r="75" spans="9:12" x14ac:dyDescent="0.3">
      <c r="I75" s="1" t="s">
        <v>85</v>
      </c>
    </row>
    <row r="76" spans="9:12" x14ac:dyDescent="0.3">
      <c r="I76" s="1" t="s">
        <v>86</v>
      </c>
    </row>
    <row r="77" spans="9:12" x14ac:dyDescent="0.3">
      <c r="I77" s="1" t="s">
        <v>87</v>
      </c>
      <c r="L77" s="2" t="s">
        <v>16</v>
      </c>
    </row>
    <row r="78" spans="9:12" x14ac:dyDescent="0.3">
      <c r="I78" s="1" t="s">
        <v>88</v>
      </c>
      <c r="L78" s="2" t="s">
        <v>16</v>
      </c>
    </row>
    <row r="79" spans="9:12" x14ac:dyDescent="0.3">
      <c r="I79" s="1" t="s">
        <v>89</v>
      </c>
      <c r="L79" s="2" t="s">
        <v>16</v>
      </c>
    </row>
    <row r="80" spans="9:12" x14ac:dyDescent="0.3">
      <c r="I80" s="1" t="s">
        <v>90</v>
      </c>
      <c r="L80" s="2" t="s">
        <v>16</v>
      </c>
    </row>
    <row r="81" spans="1:12" x14ac:dyDescent="0.3">
      <c r="I81" s="1" t="s">
        <v>91</v>
      </c>
      <c r="L81" s="2" t="s">
        <v>16</v>
      </c>
    </row>
    <row r="82" spans="1:12" x14ac:dyDescent="0.3">
      <c r="I82" s="1" t="s">
        <v>92</v>
      </c>
      <c r="L82" s="2" t="s">
        <v>16</v>
      </c>
    </row>
    <row r="83" spans="1:12" x14ac:dyDescent="0.3">
      <c r="I83" s="1" t="s">
        <v>93</v>
      </c>
      <c r="L83" s="2" t="s">
        <v>16</v>
      </c>
    </row>
    <row r="84" spans="1:12" x14ac:dyDescent="0.3">
      <c r="I84" s="1" t="s">
        <v>94</v>
      </c>
      <c r="L84" s="2" t="s">
        <v>16</v>
      </c>
    </row>
    <row r="85" spans="1:12" x14ac:dyDescent="0.3">
      <c r="I85" s="1" t="s">
        <v>95</v>
      </c>
      <c r="L85" s="2" t="s">
        <v>16</v>
      </c>
    </row>
    <row r="86" spans="1:12" x14ac:dyDescent="0.3">
      <c r="I86" s="1" t="s">
        <v>96</v>
      </c>
      <c r="L86" s="2" t="s">
        <v>16</v>
      </c>
    </row>
    <row r="87" spans="1:12" x14ac:dyDescent="0.3">
      <c r="B87" s="1" t="s">
        <v>97</v>
      </c>
      <c r="F87" s="2" t="s">
        <v>16</v>
      </c>
      <c r="I87" s="1" t="s">
        <v>98</v>
      </c>
      <c r="L87" s="2" t="s">
        <v>16</v>
      </c>
    </row>
    <row r="89" spans="1:12" x14ac:dyDescent="0.3">
      <c r="B89" s="1" t="s">
        <v>99</v>
      </c>
      <c r="F89" s="2" t="s">
        <v>16</v>
      </c>
      <c r="H89" s="1" t="s">
        <v>100</v>
      </c>
      <c r="L89" s="2" t="s">
        <v>16</v>
      </c>
    </row>
    <row r="91" spans="1:12" x14ac:dyDescent="0.3">
      <c r="A91" s="1" t="s">
        <v>101</v>
      </c>
      <c r="H91" s="1" t="s">
        <v>102</v>
      </c>
    </row>
    <row r="92" spans="1:12" x14ac:dyDescent="0.3">
      <c r="H92" s="1" t="s">
        <v>103</v>
      </c>
    </row>
    <row r="93" spans="1:12" x14ac:dyDescent="0.3">
      <c r="H93" s="1" t="s">
        <v>104</v>
      </c>
    </row>
    <row r="95" spans="1:12" x14ac:dyDescent="0.3">
      <c r="B95" s="1" t="s">
        <v>105</v>
      </c>
      <c r="F95" s="2" t="s">
        <v>16</v>
      </c>
      <c r="G95" s="1" t="s">
        <v>106</v>
      </c>
      <c r="L95" s="2" t="s">
        <v>16</v>
      </c>
    </row>
    <row r="97" spans="2:12" x14ac:dyDescent="0.3">
      <c r="B97" s="1" t="s">
        <v>107</v>
      </c>
      <c r="H97" s="1" t="s">
        <v>108</v>
      </c>
      <c r="L97" s="2" t="s">
        <v>16</v>
      </c>
    </row>
    <row r="98" spans="2:12" x14ac:dyDescent="0.3">
      <c r="C98" s="1" t="s">
        <v>109</v>
      </c>
    </row>
    <row r="99" spans="2:12" x14ac:dyDescent="0.3">
      <c r="D99" s="1" t="s">
        <v>110</v>
      </c>
      <c r="H99" s="1" t="s">
        <v>111</v>
      </c>
      <c r="L99" s="2" t="s">
        <v>16</v>
      </c>
    </row>
    <row r="100" spans="2:12" x14ac:dyDescent="0.3">
      <c r="D100" s="1" t="s">
        <v>112</v>
      </c>
      <c r="I100" s="1" t="s">
        <v>113</v>
      </c>
      <c r="L100" s="2" t="s">
        <v>16</v>
      </c>
    </row>
    <row r="101" spans="2:12" x14ac:dyDescent="0.3">
      <c r="C101" s="1" t="s">
        <v>114</v>
      </c>
      <c r="I101" s="1" t="s">
        <v>115</v>
      </c>
      <c r="L101" s="2" t="s">
        <v>16</v>
      </c>
    </row>
    <row r="102" spans="2:12" x14ac:dyDescent="0.3">
      <c r="C102" s="1" t="s">
        <v>116</v>
      </c>
      <c r="I102" s="1" t="s">
        <v>117</v>
      </c>
      <c r="L102" s="2" t="s">
        <v>16</v>
      </c>
    </row>
    <row r="103" spans="2:12" x14ac:dyDescent="0.3">
      <c r="C103" s="1" t="s">
        <v>118</v>
      </c>
    </row>
    <row r="104" spans="2:12" x14ac:dyDescent="0.3">
      <c r="C104" s="1" t="s">
        <v>119</v>
      </c>
      <c r="F104" s="2">
        <v>178.89</v>
      </c>
    </row>
    <row r="105" spans="2:12" x14ac:dyDescent="0.3">
      <c r="C105" s="1" t="s">
        <v>120</v>
      </c>
    </row>
    <row r="106" spans="2:12" x14ac:dyDescent="0.3">
      <c r="C106" s="1" t="s">
        <v>121</v>
      </c>
    </row>
    <row r="108" spans="2:12" x14ac:dyDescent="0.3">
      <c r="B108" s="1" t="s">
        <v>122</v>
      </c>
      <c r="F108" s="2" t="s">
        <v>16</v>
      </c>
      <c r="H108" s="1" t="s">
        <v>123</v>
      </c>
      <c r="L108" s="2" t="s">
        <v>16</v>
      </c>
    </row>
    <row r="110" spans="2:12" x14ac:dyDescent="0.3">
      <c r="B110" s="1" t="s">
        <v>124</v>
      </c>
      <c r="F110" s="2" t="s">
        <v>16</v>
      </c>
      <c r="H110" s="1" t="s">
        <v>125</v>
      </c>
      <c r="L110" s="2" t="s">
        <v>16</v>
      </c>
    </row>
    <row r="112" spans="2:12" x14ac:dyDescent="0.3">
      <c r="B112" s="1" t="s">
        <v>126</v>
      </c>
      <c r="F112" s="2" t="s">
        <v>16</v>
      </c>
      <c r="H112" s="1" t="s">
        <v>127</v>
      </c>
      <c r="L112" s="2" t="s">
        <v>16</v>
      </c>
    </row>
    <row r="114" spans="2:12" x14ac:dyDescent="0.3">
      <c r="B114" s="1" t="s">
        <v>128</v>
      </c>
      <c r="H114" s="1" t="s">
        <v>129</v>
      </c>
      <c r="L114" s="2" t="s">
        <v>16</v>
      </c>
    </row>
    <row r="115" spans="2:12" x14ac:dyDescent="0.3">
      <c r="B115" s="1" t="s">
        <v>130</v>
      </c>
    </row>
    <row r="116" spans="2:12" x14ac:dyDescent="0.3">
      <c r="B116" s="1" t="s">
        <v>131</v>
      </c>
    </row>
    <row r="117" spans="2:12" x14ac:dyDescent="0.3">
      <c r="B117" s="1" t="s">
        <v>132</v>
      </c>
    </row>
    <row r="118" spans="2:12" x14ac:dyDescent="0.3">
      <c r="B118" s="1" t="s">
        <v>133</v>
      </c>
      <c r="F118" s="2">
        <v>1364.12</v>
      </c>
    </row>
    <row r="120" spans="2:12" x14ac:dyDescent="0.3">
      <c r="E120" s="1" t="s">
        <v>134</v>
      </c>
      <c r="H120" s="1" t="s">
        <v>135</v>
      </c>
      <c r="L120" s="2" t="s">
        <v>16</v>
      </c>
    </row>
    <row r="122" spans="2:12" x14ac:dyDescent="0.3">
      <c r="G122" s="1" t="s">
        <v>136</v>
      </c>
    </row>
    <row r="124" spans="2:12" x14ac:dyDescent="0.3">
      <c r="H124" s="1" t="s">
        <v>137</v>
      </c>
      <c r="L124" s="2" t="s">
        <v>16</v>
      </c>
    </row>
    <row r="126" spans="2:12" x14ac:dyDescent="0.3">
      <c r="H126" s="1" t="s">
        <v>138</v>
      </c>
    </row>
    <row r="127" spans="2:12" x14ac:dyDescent="0.3">
      <c r="I127" s="1" t="s">
        <v>139</v>
      </c>
    </row>
    <row r="128" spans="2:12" x14ac:dyDescent="0.3">
      <c r="I128" s="1" t="s">
        <v>115</v>
      </c>
    </row>
    <row r="129" spans="8:16" x14ac:dyDescent="0.3">
      <c r="I129" s="1" t="s">
        <v>140</v>
      </c>
    </row>
    <row r="130" spans="8:16" x14ac:dyDescent="0.3">
      <c r="I130" s="1" t="s">
        <v>141</v>
      </c>
    </row>
    <row r="131" spans="8:16" x14ac:dyDescent="0.3">
      <c r="I131" s="1" t="s">
        <v>142</v>
      </c>
      <c r="L131" s="2">
        <v>2600</v>
      </c>
    </row>
    <row r="132" spans="8:16" x14ac:dyDescent="0.3">
      <c r="I132" s="1" t="s">
        <v>143</v>
      </c>
      <c r="P132">
        <f>5386.41*0.21</f>
        <v>1131.1460999999999</v>
      </c>
    </row>
    <row r="133" spans="8:16" x14ac:dyDescent="0.3">
      <c r="I133" s="1" t="s">
        <v>144</v>
      </c>
      <c r="P133">
        <f>1555.46-1131.15-38.65-1.71-2.11-112.11-4.47-86.37</f>
        <v>178.88999999999993</v>
      </c>
    </row>
    <row r="135" spans="8:16" x14ac:dyDescent="0.3">
      <c r="H135" s="1" t="s">
        <v>145</v>
      </c>
      <c r="L135" s="2" t="s">
        <v>16</v>
      </c>
    </row>
    <row r="137" spans="8:16" x14ac:dyDescent="0.3">
      <c r="H137" s="1" t="s">
        <v>146</v>
      </c>
    </row>
    <row r="138" spans="8:16" x14ac:dyDescent="0.3">
      <c r="I138" s="1" t="s">
        <v>147</v>
      </c>
      <c r="L138" s="2" t="s">
        <v>16</v>
      </c>
    </row>
    <row r="139" spans="8:16" x14ac:dyDescent="0.3">
      <c r="J139" s="1" t="s">
        <v>148</v>
      </c>
      <c r="L139" s="2" t="s">
        <v>16</v>
      </c>
    </row>
    <row r="140" spans="8:16" x14ac:dyDescent="0.3">
      <c r="J140" s="1" t="s">
        <v>149</v>
      </c>
      <c r="L140" s="2" t="s">
        <v>16</v>
      </c>
    </row>
    <row r="141" spans="8:16" x14ac:dyDescent="0.3">
      <c r="I141" s="1" t="s">
        <v>150</v>
      </c>
    </row>
    <row r="142" spans="8:16" x14ac:dyDescent="0.3">
      <c r="I142" s="1" t="s">
        <v>151</v>
      </c>
      <c r="L142" s="2">
        <f>46.71+290.13</f>
        <v>336.84</v>
      </c>
      <c r="N142">
        <f>L142+203.17</f>
        <v>540.01</v>
      </c>
    </row>
    <row r="143" spans="8:16" x14ac:dyDescent="0.3">
      <c r="I143" s="1" t="s">
        <v>152</v>
      </c>
    </row>
    <row r="144" spans="8:16" x14ac:dyDescent="0.3">
      <c r="I144" s="1" t="s">
        <v>153</v>
      </c>
    </row>
    <row r="145" spans="8:12" x14ac:dyDescent="0.3">
      <c r="I145" s="1" t="s">
        <v>154</v>
      </c>
    </row>
    <row r="146" spans="8:12" x14ac:dyDescent="0.3">
      <c r="I146" s="1" t="s">
        <v>155</v>
      </c>
      <c r="L146" s="2">
        <v>203.17</v>
      </c>
    </row>
    <row r="147" spans="8:12" x14ac:dyDescent="0.3">
      <c r="I147" s="1" t="s">
        <v>156</v>
      </c>
    </row>
    <row r="148" spans="8:12" x14ac:dyDescent="0.3">
      <c r="I148" s="1" t="s">
        <v>157</v>
      </c>
    </row>
    <row r="150" spans="8:12" x14ac:dyDescent="0.3">
      <c r="H150" s="1" t="s">
        <v>126</v>
      </c>
      <c r="L150" s="2" t="s">
        <v>16</v>
      </c>
    </row>
    <row r="152" spans="8:12" x14ac:dyDescent="0.3">
      <c r="H152" s="1" t="s">
        <v>158</v>
      </c>
      <c r="L152" s="2" t="s">
        <v>16</v>
      </c>
    </row>
    <row r="154" spans="8:12" x14ac:dyDescent="0.3">
      <c r="K154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angel perez</cp:lastModifiedBy>
  <dcterms:created xsi:type="dcterms:W3CDTF">2020-02-11T10:25:24Z</dcterms:created>
  <dcterms:modified xsi:type="dcterms:W3CDTF">2020-02-28T23:32:54Z</dcterms:modified>
</cp:coreProperties>
</file>